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40" windowHeight="9780" activeTab="2"/>
  </bookViews>
  <sheets>
    <sheet name="Предложение" sheetId="4" r:id="rId1"/>
    <sheet name="Приложение № 1" sheetId="3" r:id="rId2"/>
    <sheet name="Приложение № 2" sheetId="1" r:id="rId3"/>
    <sheet name="Приложение № 5" sheetId="2" r:id="rId4"/>
  </sheets>
  <definedNames>
    <definedName name="sub_10211" localSheetId="2">'Приложение № 2'!$B$47</definedName>
    <definedName name="sub_10222" localSheetId="2">'Приложение № 2'!$B$48</definedName>
    <definedName name="sub_10223" localSheetId="2">'Приложение № 2'!$B$49</definedName>
    <definedName name="sub_10241" localSheetId="2">'Приложение № 2'!$B$27</definedName>
  </definedNames>
  <calcPr calcId="145621"/>
</workbook>
</file>

<file path=xl/calcChain.xml><?xml version="1.0" encoding="utf-8"?>
<calcChain xmlns="http://schemas.openxmlformats.org/spreadsheetml/2006/main">
  <c r="G26" i="1" l="1"/>
  <c r="G41" i="1" l="1"/>
  <c r="G31" i="1"/>
  <c r="F41" i="1" l="1"/>
  <c r="F31" i="1"/>
  <c r="E22" i="1"/>
  <c r="E26" i="1"/>
  <c r="E27" i="1"/>
  <c r="E31" i="1"/>
  <c r="E41" i="1"/>
  <c r="B8" i="4"/>
  <c r="B10" i="4"/>
</calcChain>
</file>

<file path=xl/sharedStrings.xml><?xml version="1.0" encoding="utf-8"?>
<sst xmlns="http://schemas.openxmlformats.org/spreadsheetml/2006/main" count="227" uniqueCount="161">
  <si>
    <t>N п/п</t>
  </si>
  <si>
    <t>Наименование показателей</t>
  </si>
  <si>
    <t>Единица измерения</t>
  </si>
  <si>
    <t>Фактические показатели за год, предшествующий базовому периоду</t>
  </si>
  <si>
    <t>Показатели, утвержденные на базовый период*(1)</t>
  </si>
  <si>
    <t>Предложения на расчетный период регулирования</t>
  </si>
  <si>
    <t>1.</t>
  </si>
  <si>
    <t>Показатели эффективности деятельности организации</t>
  </si>
  <si>
    <t>1.1.</t>
  </si>
  <si>
    <t>Выручка</t>
  </si>
  <si>
    <t>тыс. рублей</t>
  </si>
  <si>
    <t>1.2.</t>
  </si>
  <si>
    <t>Прибыль (убыток) от продаж</t>
  </si>
  <si>
    <t>1.3.</t>
  </si>
  <si>
    <t>EBITDA (прибыль до процентов, налогов и амортизации)</t>
  </si>
  <si>
    <t>1.4.</t>
  </si>
  <si>
    <t>Чистая прибыль (убыток)</t>
  </si>
  <si>
    <t>2.</t>
  </si>
  <si>
    <t>Показатели рентабельности организации</t>
  </si>
  <si>
    <t>2.1.</t>
  </si>
  <si>
    <t>Рентабельность продаж (величина прибыли от продаж в каждом рубле выручки). Нормальное значение для данной отрасли от 9 процентов и более</t>
  </si>
  <si>
    <t>процент</t>
  </si>
  <si>
    <t>3.</t>
  </si>
  <si>
    <t>Показатели регулируемых видов деятельности организации</t>
  </si>
  <si>
    <t>3.1.</t>
  </si>
  <si>
    <t>Расчетный объем услуг в части управления технологическими режимами*(2)</t>
  </si>
  <si>
    <t>МВт</t>
  </si>
  <si>
    <t>3.2.</t>
  </si>
  <si>
    <t>Расчетный объем услуг в части обеспечения надежности*(2)</t>
  </si>
  <si>
    <t>МВт∙ч</t>
  </si>
  <si>
    <t>3.3.</t>
  </si>
  <si>
    <t>Заявленная мощность*(3)</t>
  </si>
  <si>
    <t>3.4.</t>
  </si>
  <si>
    <t>Объем полезного отпуска электроэнергии - всего*(3)</t>
  </si>
  <si>
    <t>тыс. кВт∙ч</t>
  </si>
  <si>
    <t>3.5.</t>
  </si>
  <si>
    <t>Объем полезного отпуска электроэнергии населению и приравненным к нему категориям потребителей*(3)</t>
  </si>
  <si>
    <t>3.6.</t>
  </si>
  <si>
    <t>Норматив потерь электрической энергии (с указанием реквизитов приказа Минэнерго России, которым утверждены нормативы)*(3)</t>
  </si>
  <si>
    <t>3.7.</t>
  </si>
  <si>
    <t>Реквизиты программы энерго-эффективности (кем утверждена, дата утверждения, номер приказа)*(3)</t>
  </si>
  <si>
    <t>3.8.</t>
  </si>
  <si>
    <t>Суммарный объем производства и потребления электрической энергии участниками оптового рынка электрической энергии*(4)</t>
  </si>
  <si>
    <t>4.</t>
  </si>
  <si>
    <t>Необходимая валовая выручка по регулируемым видам деятельности организации - всего</t>
  </si>
  <si>
    <t>4.1.</t>
  </si>
  <si>
    <t>в том числе:</t>
  </si>
  <si>
    <t>оплата труда</t>
  </si>
  <si>
    <t>ремонт основных фондов</t>
  </si>
  <si>
    <t>материальные затраты</t>
  </si>
  <si>
    <t>4.2.</t>
  </si>
  <si>
    <t>4.3.</t>
  </si>
  <si>
    <t>Выпадающие, излишние доходы (расходы) прошлых лет</t>
  </si>
  <si>
    <t>4.4.</t>
  </si>
  <si>
    <t>Инвестиции, осуществляемые за счет тарифных источников</t>
  </si>
  <si>
    <t>4.4.1.</t>
  </si>
  <si>
    <t>Реквизиты инвестиционной программы (кем утверждена, дата утверждения, номер приказа)</t>
  </si>
  <si>
    <t>Справочно:</t>
  </si>
  <si>
    <t>Объем условных единиц*(3)</t>
  </si>
  <si>
    <t>у.е.</t>
  </si>
  <si>
    <t>Операционные расходы на условную единицу*(3)</t>
  </si>
  <si>
    <t>тыс. рублей (у.е.)</t>
  </si>
  <si>
    <t>5.</t>
  </si>
  <si>
    <t>Показатели численности персонала и фонда оплаты труда по регулируемым видам деятельности</t>
  </si>
  <si>
    <t>5.1.</t>
  </si>
  <si>
    <t>Среднесписочная численность персонала</t>
  </si>
  <si>
    <t>человек</t>
  </si>
  <si>
    <t>5.2.</t>
  </si>
  <si>
    <t>Среднемесячная заработная плата на одного работника</t>
  </si>
  <si>
    <t>тыс. рублей на человека</t>
  </si>
  <si>
    <t>5.3.</t>
  </si>
  <si>
    <t>Реквизиты отраслевого тарифного соглашения (дата утверждения, срок действия)</t>
  </si>
  <si>
    <t>Уставный капитал (складочный капитал, уставный фонд, вклады товарищей)</t>
  </si>
  <si>
    <t>Анализ финансовой устойчивости по величине излишка (недостатка) собственных оборотных средств</t>
  </si>
  <si>
    <t>Показатели, утвержденные на базовый период*</t>
  </si>
  <si>
    <t>1-е полугодие</t>
  </si>
  <si>
    <t>2-е полугодие</t>
  </si>
  <si>
    <t>Для организаций, относящихся к субъектам естественных монополий</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</si>
  <si>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</si>
  <si>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</si>
  <si>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</si>
  <si>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</si>
  <si>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услуги по передаче электрической энергии (мощности)</t>
  </si>
  <si>
    <t>двухставочный тариф</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</si>
  <si>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</si>
  <si>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</si>
  <si>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</si>
  <si>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</si>
  <si>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t>
  </si>
  <si>
    <t>величина сбытовой надбавки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</si>
  <si>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</si>
  <si>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доходность продаж для прочих потребителей:</t>
  </si>
  <si>
    <t>менее 150 кВт</t>
  </si>
  <si>
    <t>от 150 кВт до 670 кВт</t>
  </si>
  <si>
    <t>от 670 кВт до 10 МВт</t>
  </si>
  <si>
    <t>не менее 10 МВт</t>
  </si>
  <si>
    <t>Для генерирующих объектов</t>
  </si>
  <si>
    <t>цена на электрическую энергию</t>
  </si>
  <si>
    <t>руб./тыс. кВт∙ч</t>
  </si>
  <si>
    <t>в том числе топливная составляющая</t>
  </si>
  <si>
    <t>цена на генерирующую мощность</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</si>
  <si>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</si>
  <si>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</si>
  <si>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</si>
  <si>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</si>
  <si>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</si>
  <si>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</si>
  <si>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t>4.3.3.</t>
  </si>
  <si>
    <t>тариф на острый и редуцированный пар</t>
  </si>
  <si>
    <t>двухставочный тариф на тепловую энергию</t>
  </si>
  <si>
    <t>ставка на содержание тепловой мощности</t>
  </si>
  <si>
    <t>4.4.2.</t>
  </si>
  <si>
    <t>тариф на тепловую энергию</t>
  </si>
  <si>
    <t>4.5.</t>
  </si>
  <si>
    <t>средний тариф на теплоноситель, в том числе:</t>
  </si>
  <si>
    <t>руб./куб. метра</t>
  </si>
  <si>
    <t>вода</t>
  </si>
  <si>
    <t>пар</t>
  </si>
  <si>
    <r>
      <t>1,2 - 2,5 кг/см</t>
    </r>
    <r>
      <rPr>
        <vertAlign val="superscript"/>
        <sz val="12"/>
        <color indexed="8"/>
        <rFont val="Times New Roman"/>
        <family val="1"/>
        <charset val="204"/>
      </rPr>
      <t>2</t>
    </r>
  </si>
  <si>
    <r>
      <t>2,5 - 7,0 кг/см</t>
    </r>
    <r>
      <rPr>
        <vertAlign val="superscript"/>
        <sz val="12"/>
        <color indexed="8"/>
        <rFont val="Times New Roman"/>
        <family val="1"/>
        <charset val="204"/>
      </rPr>
      <t>2</t>
    </r>
  </si>
  <si>
    <r>
      <t>7,0 - 13,0 кг/см</t>
    </r>
    <r>
      <rPr>
        <vertAlign val="superscript"/>
        <sz val="12"/>
        <color indexed="8"/>
        <rFont val="Times New Roman"/>
        <family val="1"/>
        <charset val="204"/>
      </rPr>
      <t>2</t>
    </r>
  </si>
  <si>
    <r>
      <t>&gt; 13 кг/см</t>
    </r>
    <r>
      <rPr>
        <vertAlign val="superscript"/>
        <sz val="12"/>
        <color indexed="8"/>
        <rFont val="Times New Roman"/>
        <family val="1"/>
        <charset val="204"/>
      </rPr>
      <t>2</t>
    </r>
  </si>
  <si>
    <t>руб./МВт в мес.</t>
  </si>
  <si>
    <t>руб./Гкал/ч в месяц</t>
  </si>
  <si>
    <t>* Базовый период - год, предшествующий расчетному периоду регулирования.</t>
  </si>
  <si>
    <t>Раздел 3. Цены (тарифы) по регулируемым видам деятельности организации</t>
  </si>
  <si>
    <t>Приложение N 5</t>
  </si>
  <si>
    <t>к предложению о размере цен</t>
  </si>
  <si>
    <t>(тарифов), долгосрочных</t>
  </si>
  <si>
    <t>параметров регулирования</t>
  </si>
  <si>
    <t>*(1) Базовый период - год, предшествующий расчетному периоду регулирования.</t>
  </si>
  <si>
    <t>*(2) Заполняются организацией, осуществляющей оперативно-диспетчерское управление в электроэнергетике.</t>
  </si>
  <si>
    <t>*(3) Заполняются сетевыми организациями, осуществляющими передачу электрической энергии (мощности) по электрическим сетям.</t>
  </si>
  <si>
    <t>*(4) Заполняются коммерческим оператором оптового рынка электрической энергии (мощности).</t>
  </si>
  <si>
    <t>Расходы, связанные с производством и реализацией*(2, 4) подконтрольные расходы*(3) - всего</t>
  </si>
  <si>
    <t>Расходы, за исключением указанных в подпункте 4.1*(2, 4); неподконтрольные расходы*(3) - всего*(3)</t>
  </si>
  <si>
    <t>Раздел 2. Основные показатели деятельности организаций, относящихся к субъектам естественных монополий, а также коммерческого оператора оптового рынка электрической энергии (мощности)</t>
  </si>
  <si>
    <t>Приложение N 2</t>
  </si>
  <si>
    <t>ПРЕДЛОЖЕНИЕ</t>
  </si>
  <si>
    <t>о размере цен (тарифов), долгосрочных параметров регулирования</t>
  </si>
  <si>
    <t>(расчетный период регулирования)</t>
  </si>
  <si>
    <t>(полное и сокращенное наименование юридического лица)</t>
  </si>
  <si>
    <t>Приложение N 1</t>
  </si>
  <si>
    <t>Раздел 1. Информация об организации</t>
  </si>
  <si>
    <t>Полное наименование</t>
  </si>
  <si>
    <t>Сокращенное наименование</t>
  </si>
  <si>
    <t>Место нахождения</t>
  </si>
  <si>
    <t>Фактический адрес</t>
  </si>
  <si>
    <t>ИНН</t>
  </si>
  <si>
    <t>КПП</t>
  </si>
  <si>
    <t>Ф.И.О. руководителя</t>
  </si>
  <si>
    <t>Адрес электронной почты</t>
  </si>
  <si>
    <t>Контактный телефон</t>
  </si>
  <si>
    <t>Факс</t>
  </si>
  <si>
    <t>ХОМЯКОВА ГАЛИНА РАВШАНОВНА</t>
  </si>
  <si>
    <t>ОБЩЕСТВО С ОГРАНИЧЕННОЙ ОТВЕТСТВЕННОСТЬЮ "С-К МОЛЧАНОВО"</t>
  </si>
  <si>
    <t>ООО "С-К МОЛЧАНОВО"</t>
  </si>
  <si>
    <t>634059, ТОМСКАЯ ОБЛАСТЬ,  Г ТОМСК, УЛ ГОВОРОВА, Д. 78, КВ. 45</t>
  </si>
  <si>
    <r>
      <t xml:space="preserve">(вид цены (тарифа) на </t>
    </r>
    <r>
      <rPr>
        <b/>
        <u/>
        <sz val="12"/>
        <color indexed="8"/>
        <rFont val="Times New Roman"/>
        <family val="1"/>
        <charset val="204"/>
      </rPr>
      <t>2026</t>
    </r>
    <r>
      <rPr>
        <b/>
        <sz val="12"/>
        <color indexed="8"/>
        <rFont val="Times New Roman"/>
        <family val="1"/>
        <charset val="204"/>
      </rPr>
      <t xml:space="preserve"> год</t>
    </r>
  </si>
  <si>
    <t>634059, ТОМСКАЯ ОБЛАСТЬ,  Г ТОМСК, пр. Фрунзе д. 152 офис 312 В</t>
  </si>
  <si>
    <t>komp-s-2020@mail.ru</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</si>
</sst>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3"/>
      <color theme="1"/>
      <name val="Times New Roman"/>
      <family val="2"/>
      <charset val="204"/>
    </font>
    <font>
      <vertAlign val="superscript"/>
      <sz val="12"/>
      <color indexed="8"/>
      <name val="Times New Roman"/>
      <family val="1"/>
      <charset val="204"/>
    </font>
    <font>
      <b/>
      <sz val="12"/>
      <name val="Times New Roman"/>
      <family val="1"/>
      <charset val="204"/>
    </font>
    <font>
      <sz val="12"/>
      <name val="Times New Roman"/>
      <family val="1"/>
      <charset val="204"/>
    </font>
    <font>
      <b/>
      <sz val="12"/>
      <name val="Times New Roman"/>
      <family val="2"/>
      <charset val="204"/>
    </font>
    <font>
      <b/>
      <sz val="12"/>
      <color indexed="8"/>
      <name val="Times New Roman"/>
      <family val="1"/>
      <charset val="204"/>
    </font>
    <font>
      <b/>
      <u/>
      <sz val="12"/>
      <color indexed="8"/>
      <name val="Times New Roman"/>
      <family val="1"/>
      <charset val="204"/>
    </font>
    <font>
      <u/>
      <sz val="13"/>
      <color theme="10"/>
      <name val="Times New Roman"/>
      <family val="2"/>
      <charset val="204"/>
    </font>
    <font>
      <sz val="12"/>
      <color theme="1"/>
      <name val="Times New Roman"/>
      <family val="1"/>
      <charset val="204"/>
    </font>
    <font>
      <b/>
      <sz val="12"/>
      <color theme="1"/>
      <name val="Times New Roman"/>
      <family val="1"/>
      <charset val="204"/>
    </font>
    <font>
      <sz val="12"/>
      <color theme="1"/>
      <name val="Times New Roman"/>
      <family val="2"/>
      <charset val="204"/>
    </font>
    <font>
      <b/>
      <sz val="12"/>
      <color theme="1"/>
      <name val="Times New Roman"/>
      <family val="2"/>
      <charset val="204"/>
    </font>
    <font>
      <u/>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46">
    <xf numFmtId="0" fontId="0" fillId="0" borderId="0" xfId="0"/>
    <xf numFmtId="0" fontId="8" fillId="0" borderId="0" xfId="0" applyFont="1"/>
    <xf numFmtId="0" fontId="8" fillId="0" borderId="1" xfId="0" applyFont="1" applyBorder="1" applyAlignment="1">
      <alignment vertical="top" wrapText="1"/>
    </xf>
    <xf numFmtId="0" fontId="8" fillId="0" borderId="1" xfId="0" applyFont="1" applyBorder="1" applyAlignment="1">
      <alignment horizontal="justify" vertical="top" wrapText="1"/>
    </xf>
    <xf numFmtId="0" fontId="8" fillId="0" borderId="0" xfId="0" applyFont="1" applyAlignment="1">
      <alignment wrapText="1"/>
    </xf>
    <xf numFmtId="0" fontId="8" fillId="0" borderId="0" xfId="0" applyFont="1" applyAlignment="1">
      <alignment horizontal="left" vertical="center"/>
    </xf>
    <xf numFmtId="0" fontId="8" fillId="0" borderId="0" xfId="0" applyFont="1" applyAlignment="1">
      <alignment vertical="center"/>
    </xf>
    <xf numFmtId="0" fontId="8" fillId="0" borderId="1" xfId="0" applyFont="1" applyBorder="1" applyAlignment="1">
      <alignment horizontal="left" vertical="top" wrapText="1"/>
    </xf>
    <xf numFmtId="0" fontId="3" fillId="0" borderId="1" xfId="0" applyFont="1" applyBorder="1" applyAlignment="1">
      <alignment horizontal="left" vertical="top" wrapText="1"/>
    </xf>
    <xf numFmtId="0" fontId="2" fillId="0" borderId="0" xfId="0" applyFont="1" applyAlignment="1">
      <alignment horizontal="right" vertical="center"/>
    </xf>
    <xf numFmtId="0" fontId="9" fillId="0" borderId="0" xfId="0" applyFont="1"/>
    <xf numFmtId="0" fontId="10" fillId="0" borderId="0" xfId="0" applyFont="1"/>
    <xf numFmtId="0" fontId="4" fillId="0" borderId="0" xfId="0" applyFont="1" applyAlignment="1">
      <alignment horizontal="right"/>
    </xf>
    <xf numFmtId="0" fontId="11" fillId="0" borderId="0" xfId="0" applyFont="1" applyAlignment="1">
      <alignment horizontal="right"/>
    </xf>
    <xf numFmtId="0" fontId="8" fillId="0" borderId="1" xfId="0" applyFont="1" applyBorder="1" applyAlignment="1">
      <alignment horizontal="center" vertical="top" wrapText="1"/>
    </xf>
    <xf numFmtId="0" fontId="8" fillId="0" borderId="1" xfId="0" applyFont="1" applyFill="1" applyBorder="1" applyAlignment="1">
      <alignment horizontal="justify" vertical="top" wrapText="1"/>
    </xf>
    <xf numFmtId="0" fontId="8" fillId="0" borderId="1" xfId="0" applyFont="1" applyBorder="1" applyAlignment="1">
      <alignment horizontal="center" vertical="center" wrapText="1"/>
    </xf>
    <xf numFmtId="0" fontId="7" fillId="0" borderId="0" xfId="1" applyAlignment="1" applyProtection="1"/>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4" fontId="8" fillId="0" borderId="1" xfId="0" applyNumberFormat="1" applyFont="1" applyFill="1" applyBorder="1" applyAlignment="1">
      <alignment horizontal="center" vertical="center" wrapText="1"/>
    </xf>
    <xf numFmtId="0" fontId="8" fillId="2" borderId="1" xfId="0" applyFont="1" applyFill="1" applyBorder="1" applyAlignment="1">
      <alignment horizontal="left" vertical="top" wrapText="1"/>
    </xf>
    <xf numFmtId="0" fontId="8" fillId="2" borderId="1" xfId="0" applyFont="1" applyFill="1" applyBorder="1" applyAlignment="1">
      <alignment horizontal="justify" vertical="top" wrapText="1"/>
    </xf>
    <xf numFmtId="4" fontId="8" fillId="2" borderId="1" xfId="0" applyNumberFormat="1" applyFont="1" applyFill="1" applyBorder="1" applyAlignment="1">
      <alignment horizontal="center" vertical="center" wrapText="1"/>
    </xf>
    <xf numFmtId="0" fontId="8" fillId="2" borderId="0" xfId="0" applyFont="1" applyFill="1" applyAlignment="1">
      <alignment wrapText="1"/>
    </xf>
    <xf numFmtId="0" fontId="8" fillId="2" borderId="1" xfId="0" applyFont="1" applyFill="1" applyBorder="1" applyAlignment="1">
      <alignment horizontal="center" vertical="top" wrapText="1"/>
    </xf>
    <xf numFmtId="0" fontId="8" fillId="2" borderId="1" xfId="0" applyFont="1" applyFill="1" applyBorder="1" applyAlignment="1">
      <alignment horizontal="center" vertical="center" wrapText="1"/>
    </xf>
    <xf numFmtId="0" fontId="2" fillId="2" borderId="0" xfId="0" applyFont="1" applyFill="1" applyAlignment="1">
      <alignment horizontal="right" vertical="center"/>
    </xf>
    <xf numFmtId="0" fontId="9" fillId="2" borderId="0" xfId="0" applyFont="1" applyFill="1" applyAlignment="1">
      <alignment horizontal="right" vertical="center"/>
    </xf>
    <xf numFmtId="10" fontId="8" fillId="2" borderId="1" xfId="0" applyNumberFormat="1" applyFont="1" applyFill="1" applyBorder="1" applyAlignment="1">
      <alignment horizontal="center" vertical="center" wrapText="1"/>
    </xf>
    <xf numFmtId="0" fontId="10" fillId="0" borderId="0" xfId="0" applyFont="1" applyAlignment="1">
      <alignment wrapText="1"/>
    </xf>
    <xf numFmtId="0" fontId="10" fillId="0" borderId="0" xfId="0" applyFont="1" applyAlignment="1">
      <alignment horizontal="center"/>
    </xf>
    <xf numFmtId="4" fontId="3" fillId="0" borderId="1" xfId="0" applyNumberFormat="1" applyFont="1" applyBorder="1" applyAlignment="1">
      <alignment horizontal="center" vertical="center" wrapText="1"/>
    </xf>
    <xf numFmtId="0" fontId="8" fillId="0" borderId="2" xfId="0" applyFont="1" applyBorder="1" applyAlignment="1">
      <alignment horizontal="center"/>
    </xf>
    <xf numFmtId="0" fontId="9" fillId="0" borderId="0" xfId="0" applyFont="1" applyAlignment="1">
      <alignment horizontal="center"/>
    </xf>
    <xf numFmtId="0" fontId="12" fillId="0" borderId="2" xfId="0" applyFont="1" applyBorder="1" applyAlignment="1">
      <alignment horizontal="center"/>
    </xf>
    <xf numFmtId="0" fontId="8" fillId="0" borderId="0" xfId="0" applyFont="1" applyAlignment="1">
      <alignment horizontal="center"/>
    </xf>
    <xf numFmtId="0" fontId="8" fillId="2" borderId="3" xfId="0" applyFont="1" applyFill="1" applyBorder="1" applyAlignment="1">
      <alignment horizontal="center" vertical="top" wrapText="1"/>
    </xf>
    <xf numFmtId="0" fontId="8" fillId="2" borderId="4" xfId="0" applyFont="1" applyFill="1" applyBorder="1" applyAlignment="1">
      <alignment horizontal="center" vertical="top" wrapText="1"/>
    </xf>
    <xf numFmtId="0" fontId="8" fillId="2" borderId="5" xfId="0" applyFont="1" applyFill="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9" fillId="0" borderId="0" xfId="0" applyFont="1" applyAlignment="1">
      <alignment horizontal="center" wrapText="1"/>
    </xf>
    <xf numFmtId="0" fontId="8" fillId="0" borderId="1" xfId="0" applyFont="1" applyBorder="1" applyAlignment="1">
      <alignment horizontal="center" vertical="center" wrapText="1"/>
    </xf>
    <xf numFmtId="0" fontId="2" fillId="0" borderId="0" xfId="0" applyFont="1" applyAlignment="1">
      <alignment horizontal="center" vertical="center"/>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komp-s-2020@mail.r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10"/>
  <sheetViews>
    <sheetView zoomScaleNormal="100" workbookViewId="0">
      <selection activeCell="F21" sqref="F21"/>
    </sheetView>
  </sheetViews>
  <sheetFormatPr defaultRowHeight="15.75" x14ac:dyDescent="0.25"/>
  <cols>
    <col min="1" max="1" width="3.44140625" style="11" customWidth="1"/>
    <col min="2" max="16384" width="8.88671875" style="11"/>
  </cols>
  <sheetData>
    <row r="3" spans="2:9" x14ac:dyDescent="0.25">
      <c r="B3" s="34" t="s">
        <v>138</v>
      </c>
      <c r="C3" s="34"/>
      <c r="D3" s="34"/>
      <c r="E3" s="34"/>
      <c r="F3" s="34"/>
      <c r="G3" s="34"/>
      <c r="H3" s="34"/>
      <c r="I3" s="34"/>
    </row>
    <row r="4" spans="2:9" x14ac:dyDescent="0.25">
      <c r="B4" s="34" t="s">
        <v>139</v>
      </c>
      <c r="C4" s="34"/>
      <c r="D4" s="34"/>
      <c r="E4" s="34"/>
      <c r="F4" s="34"/>
      <c r="G4" s="34"/>
      <c r="H4" s="34"/>
      <c r="I4" s="34"/>
    </row>
    <row r="5" spans="2:9" x14ac:dyDescent="0.25">
      <c r="B5" s="34" t="s">
        <v>158</v>
      </c>
      <c r="C5" s="34"/>
      <c r="D5" s="34"/>
      <c r="E5" s="34"/>
      <c r="F5" s="34"/>
      <c r="G5" s="34"/>
      <c r="H5" s="34"/>
      <c r="I5" s="34"/>
    </row>
    <row r="6" spans="2:9" x14ac:dyDescent="0.25">
      <c r="B6" s="10"/>
      <c r="C6" s="10"/>
      <c r="E6" s="10" t="s">
        <v>140</v>
      </c>
      <c r="F6" s="10"/>
      <c r="G6" s="10"/>
    </row>
    <row r="8" spans="2:9" x14ac:dyDescent="0.25">
      <c r="B8" s="35" t="str">
        <f>'Приложение № 1'!C9</f>
        <v>ОБЩЕСТВО С ОГРАНИЧЕННОЙ ОТВЕТСТВЕННОСТЬЮ "С-К МОЛЧАНОВО"</v>
      </c>
      <c r="C8" s="35"/>
      <c r="D8" s="35"/>
      <c r="E8" s="35"/>
      <c r="F8" s="35"/>
      <c r="G8" s="35"/>
      <c r="H8" s="35"/>
      <c r="I8" s="35"/>
    </row>
    <row r="9" spans="2:9" x14ac:dyDescent="0.25">
      <c r="B9" s="36" t="s">
        <v>141</v>
      </c>
      <c r="C9" s="36"/>
      <c r="D9" s="36"/>
      <c r="E9" s="36"/>
      <c r="F9" s="36"/>
      <c r="G9" s="36"/>
      <c r="H9" s="36"/>
      <c r="I9" s="36"/>
    </row>
    <row r="10" spans="2:9" x14ac:dyDescent="0.25">
      <c r="B10" s="33" t="str">
        <f>'Приложение № 1'!C11</f>
        <v>ООО "С-К МОЛЧАНОВО"</v>
      </c>
      <c r="C10" s="33"/>
      <c r="D10" s="33"/>
      <c r="E10" s="33"/>
      <c r="F10" s="33"/>
      <c r="G10" s="33"/>
      <c r="H10" s="33"/>
      <c r="I10" s="33"/>
    </row>
  </sheetData>
  <mergeCells count="6">
    <mergeCell ref="B10:I10"/>
    <mergeCell ref="B3:I3"/>
    <mergeCell ref="B4:I4"/>
    <mergeCell ref="B5:I5"/>
    <mergeCell ref="B8:I8"/>
    <mergeCell ref="B9:I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7"/>
  <sheetViews>
    <sheetView workbookViewId="0">
      <selection activeCell="D28" sqref="D28"/>
    </sheetView>
  </sheetViews>
  <sheetFormatPr defaultRowHeight="15.75" x14ac:dyDescent="0.25"/>
  <cols>
    <col min="1" max="1" width="3.33203125" style="11" customWidth="1"/>
    <col min="2" max="2" width="25" style="11" customWidth="1"/>
    <col min="3" max="3" width="41" style="11" customWidth="1"/>
    <col min="4" max="16384" width="8.88671875" style="11"/>
  </cols>
  <sheetData>
    <row r="2" spans="2:6" x14ac:dyDescent="0.25">
      <c r="F2" s="12" t="s">
        <v>142</v>
      </c>
    </row>
    <row r="3" spans="2:6" x14ac:dyDescent="0.25">
      <c r="F3" s="13" t="s">
        <v>127</v>
      </c>
    </row>
    <row r="4" spans="2:6" x14ac:dyDescent="0.25">
      <c r="F4" s="12" t="s">
        <v>128</v>
      </c>
    </row>
    <row r="5" spans="2:6" x14ac:dyDescent="0.25">
      <c r="F5" s="12" t="s">
        <v>129</v>
      </c>
    </row>
    <row r="7" spans="2:6" x14ac:dyDescent="0.25">
      <c r="B7" s="34" t="s">
        <v>143</v>
      </c>
      <c r="C7" s="34"/>
      <c r="D7" s="34"/>
      <c r="E7" s="34"/>
      <c r="F7" s="34"/>
    </row>
    <row r="9" spans="2:6" ht="31.5" x14ac:dyDescent="0.25">
      <c r="B9" s="11" t="s">
        <v>144</v>
      </c>
      <c r="C9" s="30" t="s">
        <v>155</v>
      </c>
    </row>
    <row r="11" spans="2:6" x14ac:dyDescent="0.25">
      <c r="B11" s="11" t="s">
        <v>145</v>
      </c>
      <c r="C11" s="11" t="s">
        <v>156</v>
      </c>
    </row>
    <row r="13" spans="2:6" ht="31.5" x14ac:dyDescent="0.25">
      <c r="B13" s="11" t="s">
        <v>146</v>
      </c>
      <c r="C13" s="30" t="s">
        <v>157</v>
      </c>
    </row>
    <row r="15" spans="2:6" ht="31.5" x14ac:dyDescent="0.25">
      <c r="B15" s="11" t="s">
        <v>147</v>
      </c>
      <c r="C15" s="30" t="s">
        <v>159</v>
      </c>
    </row>
    <row r="17" spans="2:3" x14ac:dyDescent="0.25">
      <c r="B17" s="11" t="s">
        <v>148</v>
      </c>
      <c r="C17" s="31">
        <v>7010002930</v>
      </c>
    </row>
    <row r="18" spans="2:3" x14ac:dyDescent="0.25">
      <c r="C18" s="31"/>
    </row>
    <row r="19" spans="2:3" x14ac:dyDescent="0.25">
      <c r="B19" s="11" t="s">
        <v>149</v>
      </c>
      <c r="C19" s="31">
        <v>701701001</v>
      </c>
    </row>
    <row r="21" spans="2:3" x14ac:dyDescent="0.25">
      <c r="B21" s="11" t="s">
        <v>150</v>
      </c>
      <c r="C21" s="30" t="s">
        <v>154</v>
      </c>
    </row>
    <row r="23" spans="2:3" ht="16.5" x14ac:dyDescent="0.25">
      <c r="B23" s="11" t="s">
        <v>151</v>
      </c>
      <c r="C23" s="17" t="s">
        <v>160</v>
      </c>
    </row>
    <row r="25" spans="2:3" x14ac:dyDescent="0.25">
      <c r="B25" s="11" t="s">
        <v>152</v>
      </c>
    </row>
    <row r="27" spans="2:3" x14ac:dyDescent="0.25">
      <c r="B27" s="11" t="s">
        <v>153</v>
      </c>
    </row>
  </sheetData>
  <mergeCells count="1">
    <mergeCell ref="B7:F7"/>
  </mergeCells>
  <hyperlinks>
    <hyperlink ref="C23" r:id="rId1"/>
  </hyperlinks>
  <pageMargins left="0.7" right="0.7" top="0.75" bottom="0.75" header="0.3" footer="0.3"/>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50"/>
  <sheetViews>
    <sheetView tabSelected="1" topLeftCell="A9" workbookViewId="0">
      <pane xSplit="4" ySplit="1" topLeftCell="E25" activePane="bottomRight" state="frozen"/>
      <selection activeCell="A9" sqref="A9"/>
      <selection pane="topRight" activeCell="E9" sqref="E9"/>
      <selection pane="bottomLeft" activeCell="A10" sqref="A10"/>
      <selection pane="bottomRight" activeCell="J27" sqref="J27"/>
    </sheetView>
  </sheetViews>
  <sheetFormatPr defaultRowHeight="15.75" x14ac:dyDescent="0.25"/>
  <cols>
    <col min="1" max="1" width="3.33203125" style="4" customWidth="1"/>
    <col min="2" max="2" width="4.77734375" style="4" customWidth="1"/>
    <col min="3" max="3" width="27.5546875" style="4" customWidth="1"/>
    <col min="4" max="4" width="11.5546875" style="4" customWidth="1"/>
    <col min="5" max="5" width="20.88671875" style="4" customWidth="1"/>
    <col min="6" max="6" width="21.5546875" style="24" customWidth="1"/>
    <col min="7" max="7" width="21.109375" style="24" customWidth="1"/>
    <col min="8" max="9" width="3.44140625" style="4" customWidth="1"/>
    <col min="10" max="16384" width="8.88671875" style="4"/>
  </cols>
  <sheetData>
    <row r="2" spans="2:7" x14ac:dyDescent="0.25">
      <c r="G2" s="27" t="s">
        <v>137</v>
      </c>
    </row>
    <row r="3" spans="2:7" x14ac:dyDescent="0.25">
      <c r="G3" s="28" t="s">
        <v>127</v>
      </c>
    </row>
    <row r="4" spans="2:7" x14ac:dyDescent="0.25">
      <c r="G4" s="27" t="s">
        <v>128</v>
      </c>
    </row>
    <row r="5" spans="2:7" x14ac:dyDescent="0.25">
      <c r="G5" s="27" t="s">
        <v>129</v>
      </c>
    </row>
    <row r="7" spans="2:7" ht="33" customHeight="1" x14ac:dyDescent="0.25">
      <c r="B7" s="43" t="s">
        <v>136</v>
      </c>
      <c r="C7" s="43"/>
      <c r="D7" s="43"/>
      <c r="E7" s="43"/>
      <c r="F7" s="43"/>
      <c r="G7" s="43"/>
    </row>
    <row r="9" spans="2:7" ht="47.25" x14ac:dyDescent="0.25">
      <c r="B9" s="16" t="s">
        <v>0</v>
      </c>
      <c r="C9" s="16" t="s">
        <v>1</v>
      </c>
      <c r="D9" s="16" t="s">
        <v>2</v>
      </c>
      <c r="E9" s="16" t="s">
        <v>3</v>
      </c>
      <c r="F9" s="26" t="s">
        <v>4</v>
      </c>
      <c r="G9" s="26" t="s">
        <v>5</v>
      </c>
    </row>
    <row r="10" spans="2:7" ht="31.5" x14ac:dyDescent="0.25">
      <c r="B10" s="14" t="s">
        <v>6</v>
      </c>
      <c r="C10" s="7" t="s">
        <v>7</v>
      </c>
      <c r="D10" s="3"/>
      <c r="E10" s="3"/>
      <c r="F10" s="22"/>
      <c r="G10" s="22"/>
    </row>
    <row r="11" spans="2:7" x14ac:dyDescent="0.25">
      <c r="B11" s="14" t="s">
        <v>8</v>
      </c>
      <c r="C11" s="7" t="s">
        <v>9</v>
      </c>
      <c r="D11" s="14" t="s">
        <v>10</v>
      </c>
      <c r="E11" s="19"/>
      <c r="F11" s="23"/>
      <c r="G11" s="23"/>
    </row>
    <row r="12" spans="2:7" x14ac:dyDescent="0.25">
      <c r="B12" s="14" t="s">
        <v>11</v>
      </c>
      <c r="C12" s="7" t="s">
        <v>12</v>
      </c>
      <c r="D12" s="14" t="s">
        <v>10</v>
      </c>
      <c r="E12" s="32"/>
      <c r="F12" s="23"/>
      <c r="G12" s="23"/>
    </row>
    <row r="13" spans="2:7" ht="31.5" x14ac:dyDescent="0.25">
      <c r="B13" s="14" t="s">
        <v>13</v>
      </c>
      <c r="C13" s="7" t="s">
        <v>14</v>
      </c>
      <c r="D13" s="14" t="s">
        <v>10</v>
      </c>
      <c r="E13" s="19"/>
      <c r="F13" s="23"/>
      <c r="G13" s="23"/>
    </row>
    <row r="14" spans="2:7" x14ac:dyDescent="0.25">
      <c r="B14" s="14" t="s">
        <v>15</v>
      </c>
      <c r="C14" s="7" t="s">
        <v>16</v>
      </c>
      <c r="D14" s="14" t="s">
        <v>10</v>
      </c>
      <c r="E14" s="19"/>
      <c r="F14" s="23"/>
      <c r="G14" s="23"/>
    </row>
    <row r="15" spans="2:7" ht="31.5" x14ac:dyDescent="0.25">
      <c r="B15" s="14" t="s">
        <v>17</v>
      </c>
      <c r="C15" s="7" t="s">
        <v>18</v>
      </c>
      <c r="D15" s="3"/>
      <c r="E15" s="18"/>
      <c r="F15" s="23"/>
      <c r="G15" s="23"/>
    </row>
    <row r="16" spans="2:7" ht="78.75" x14ac:dyDescent="0.25">
      <c r="B16" s="14" t="s">
        <v>19</v>
      </c>
      <c r="C16" s="7" t="s">
        <v>20</v>
      </c>
      <c r="D16" s="14" t="s">
        <v>21</v>
      </c>
      <c r="E16" s="19"/>
      <c r="F16" s="23"/>
      <c r="G16" s="23"/>
    </row>
    <row r="17" spans="2:7" ht="31.5" x14ac:dyDescent="0.25">
      <c r="B17" s="14" t="s">
        <v>22</v>
      </c>
      <c r="C17" s="7" t="s">
        <v>23</v>
      </c>
      <c r="D17" s="3"/>
      <c r="E17" s="19"/>
      <c r="F17" s="23"/>
      <c r="G17" s="23"/>
    </row>
    <row r="18" spans="2:7" ht="47.25" x14ac:dyDescent="0.25">
      <c r="B18" s="14" t="s">
        <v>24</v>
      </c>
      <c r="C18" s="7" t="s">
        <v>25</v>
      </c>
      <c r="D18" s="14" t="s">
        <v>26</v>
      </c>
      <c r="E18" s="19"/>
      <c r="F18" s="23"/>
      <c r="G18" s="23"/>
    </row>
    <row r="19" spans="2:7" ht="31.5" x14ac:dyDescent="0.25">
      <c r="B19" s="14" t="s">
        <v>27</v>
      </c>
      <c r="C19" s="7" t="s">
        <v>28</v>
      </c>
      <c r="D19" s="14" t="s">
        <v>29</v>
      </c>
      <c r="E19" s="19"/>
      <c r="F19" s="23"/>
      <c r="G19" s="23"/>
    </row>
    <row r="20" spans="2:7" ht="18" customHeight="1" x14ac:dyDescent="0.25">
      <c r="B20" s="14" t="s">
        <v>30</v>
      </c>
      <c r="C20" s="7" t="s">
        <v>31</v>
      </c>
      <c r="D20" s="14" t="s">
        <v>26</v>
      </c>
      <c r="E20" s="19"/>
      <c r="F20" s="23"/>
      <c r="G20" s="23"/>
    </row>
    <row r="21" spans="2:7" ht="31.5" x14ac:dyDescent="0.25">
      <c r="B21" s="14" t="s">
        <v>32</v>
      </c>
      <c r="C21" s="7" t="s">
        <v>33</v>
      </c>
      <c r="D21" s="14" t="s">
        <v>34</v>
      </c>
      <c r="E21" s="19">
        <v>863.7</v>
      </c>
      <c r="F21" s="23">
        <v>829.25199999999995</v>
      </c>
      <c r="G21" s="23">
        <v>551.04300000000001</v>
      </c>
    </row>
    <row r="22" spans="2:7" ht="63" x14ac:dyDescent="0.25">
      <c r="B22" s="14" t="s">
        <v>35</v>
      </c>
      <c r="C22" s="7" t="s">
        <v>36</v>
      </c>
      <c r="D22" s="14" t="s">
        <v>34</v>
      </c>
      <c r="E22" s="19">
        <f>440.128</f>
        <v>440.12799999999999</v>
      </c>
      <c r="F22" s="23">
        <v>709</v>
      </c>
      <c r="G22" s="23">
        <v>440.12799999999999</v>
      </c>
    </row>
    <row r="23" spans="2:7" ht="78.75" x14ac:dyDescent="0.25">
      <c r="B23" s="14" t="s">
        <v>37</v>
      </c>
      <c r="C23" s="7" t="s">
        <v>38</v>
      </c>
      <c r="D23" s="14" t="s">
        <v>21</v>
      </c>
      <c r="E23" s="18">
        <v>12.47</v>
      </c>
      <c r="F23" s="29">
        <v>0.12470000000000001</v>
      </c>
      <c r="G23" s="29">
        <v>0.41842000000000001</v>
      </c>
    </row>
    <row r="24" spans="2:7" ht="63" x14ac:dyDescent="0.25">
      <c r="B24" s="14" t="s">
        <v>39</v>
      </c>
      <c r="C24" s="7" t="s">
        <v>40</v>
      </c>
      <c r="D24" s="3"/>
      <c r="E24" s="18"/>
      <c r="F24" s="26"/>
      <c r="G24" s="26"/>
    </row>
    <row r="25" spans="2:7" ht="67.5" customHeight="1" x14ac:dyDescent="0.25">
      <c r="B25" s="14" t="s">
        <v>41</v>
      </c>
      <c r="C25" s="7" t="s">
        <v>42</v>
      </c>
      <c r="D25" s="14" t="s">
        <v>29</v>
      </c>
      <c r="E25" s="19"/>
      <c r="F25" s="23"/>
      <c r="G25" s="23"/>
    </row>
    <row r="26" spans="2:7" ht="47.25" customHeight="1" x14ac:dyDescent="0.25">
      <c r="B26" s="14" t="s">
        <v>43</v>
      </c>
      <c r="C26" s="7" t="s">
        <v>44</v>
      </c>
      <c r="D26" s="3"/>
      <c r="E26" s="19">
        <f>26972345.51/1000</f>
        <v>26972.345510000003</v>
      </c>
      <c r="F26" s="23">
        <v>41252.86</v>
      </c>
      <c r="G26" s="23">
        <f>G27+G33</f>
        <v>31049.940000000002</v>
      </c>
    </row>
    <row r="27" spans="2:7" ht="61.5" customHeight="1" x14ac:dyDescent="0.25">
      <c r="B27" s="40" t="s">
        <v>45</v>
      </c>
      <c r="C27" s="8" t="s">
        <v>134</v>
      </c>
      <c r="D27" s="14" t="s">
        <v>10</v>
      </c>
      <c r="E27" s="19">
        <f>46850.25</f>
        <v>46850.25</v>
      </c>
      <c r="F27" s="23">
        <v>41252.86</v>
      </c>
      <c r="G27" s="23">
        <v>44911.91</v>
      </c>
    </row>
    <row r="28" spans="2:7" x14ac:dyDescent="0.25">
      <c r="B28" s="41"/>
      <c r="C28" s="7" t="s">
        <v>46</v>
      </c>
      <c r="D28" s="3"/>
      <c r="E28" s="19"/>
      <c r="F28" s="23"/>
      <c r="G28" s="23"/>
    </row>
    <row r="29" spans="2:7" x14ac:dyDescent="0.25">
      <c r="B29" s="41"/>
      <c r="C29" s="7" t="s">
        <v>47</v>
      </c>
      <c r="D29" s="3"/>
      <c r="E29" s="19">
        <v>3701.56</v>
      </c>
      <c r="F29" s="23">
        <v>6755.56</v>
      </c>
      <c r="G29" s="23">
        <v>6755.56</v>
      </c>
    </row>
    <row r="30" spans="2:7" x14ac:dyDescent="0.25">
      <c r="B30" s="41"/>
      <c r="C30" s="7" t="s">
        <v>48</v>
      </c>
      <c r="D30" s="3"/>
      <c r="E30" s="19">
        <v>181.32</v>
      </c>
      <c r="F30" s="23">
        <v>411.77</v>
      </c>
      <c r="G30" s="23"/>
    </row>
    <row r="31" spans="2:7" x14ac:dyDescent="0.25">
      <c r="B31" s="42"/>
      <c r="C31" s="7" t="s">
        <v>49</v>
      </c>
      <c r="D31" s="3"/>
      <c r="E31" s="19">
        <f>1103.18+15.67</f>
        <v>1118.8500000000001</v>
      </c>
      <c r="F31" s="23">
        <f>1145.38+260.18</f>
        <v>1405.5600000000002</v>
      </c>
      <c r="G31" s="23">
        <f>1334.84+164.46</f>
        <v>1499.3</v>
      </c>
    </row>
    <row r="32" spans="2:7" ht="63" x14ac:dyDescent="0.25">
      <c r="B32" s="14" t="s">
        <v>50</v>
      </c>
      <c r="C32" s="8" t="s">
        <v>135</v>
      </c>
      <c r="D32" s="14" t="s">
        <v>10</v>
      </c>
      <c r="E32" s="19">
        <v>27986.55</v>
      </c>
      <c r="F32" s="23">
        <v>32679.97</v>
      </c>
      <c r="G32" s="23">
        <v>22795.08</v>
      </c>
    </row>
    <row r="33" spans="2:7" ht="31.5" x14ac:dyDescent="0.25">
      <c r="B33" s="14" t="s">
        <v>51</v>
      </c>
      <c r="C33" s="7" t="s">
        <v>52</v>
      </c>
      <c r="D33" s="14" t="s">
        <v>10</v>
      </c>
      <c r="E33" s="19">
        <v>13861.97</v>
      </c>
      <c r="F33" s="23"/>
      <c r="G33" s="23">
        <v>-13861.97</v>
      </c>
    </row>
    <row r="34" spans="2:7" ht="31.5" x14ac:dyDescent="0.25">
      <c r="B34" s="14" t="s">
        <v>53</v>
      </c>
      <c r="C34" s="7" t="s">
        <v>54</v>
      </c>
      <c r="D34" s="14" t="s">
        <v>10</v>
      </c>
      <c r="E34" s="19"/>
      <c r="F34" s="23"/>
      <c r="G34" s="23"/>
    </row>
    <row r="35" spans="2:7" s="24" customFormat="1" ht="47.25" x14ac:dyDescent="0.25">
      <c r="B35" s="37" t="s">
        <v>55</v>
      </c>
      <c r="C35" s="21" t="s">
        <v>56</v>
      </c>
      <c r="D35" s="22"/>
      <c r="E35" s="23"/>
      <c r="F35" s="23"/>
      <c r="G35" s="23"/>
    </row>
    <row r="36" spans="2:7" s="24" customFormat="1" x14ac:dyDescent="0.25">
      <c r="B36" s="38"/>
      <c r="C36" s="21" t="s">
        <v>57</v>
      </c>
      <c r="D36" s="22"/>
      <c r="E36" s="23"/>
      <c r="F36" s="23"/>
      <c r="G36" s="23"/>
    </row>
    <row r="37" spans="2:7" s="24" customFormat="1" x14ac:dyDescent="0.25">
      <c r="B37" s="38"/>
      <c r="C37" s="21" t="s">
        <v>58</v>
      </c>
      <c r="D37" s="25" t="s">
        <v>59</v>
      </c>
      <c r="E37" s="23"/>
      <c r="F37" s="23"/>
      <c r="G37" s="23"/>
    </row>
    <row r="38" spans="2:7" s="24" customFormat="1" ht="31.5" x14ac:dyDescent="0.25">
      <c r="B38" s="39"/>
      <c r="C38" s="21" t="s">
        <v>60</v>
      </c>
      <c r="D38" s="25" t="s">
        <v>61</v>
      </c>
      <c r="E38" s="23"/>
      <c r="F38" s="23"/>
      <c r="G38" s="23"/>
    </row>
    <row r="39" spans="2:7" s="24" customFormat="1" ht="49.5" customHeight="1" x14ac:dyDescent="0.25">
      <c r="B39" s="25" t="s">
        <v>62</v>
      </c>
      <c r="C39" s="21" t="s">
        <v>63</v>
      </c>
      <c r="D39" s="22"/>
      <c r="E39" s="23"/>
      <c r="F39" s="23"/>
      <c r="G39" s="23"/>
    </row>
    <row r="40" spans="2:7" s="24" customFormat="1" ht="31.5" x14ac:dyDescent="0.25">
      <c r="B40" s="25" t="s">
        <v>64</v>
      </c>
      <c r="C40" s="21" t="s">
        <v>65</v>
      </c>
      <c r="D40" s="25" t="s">
        <v>66</v>
      </c>
      <c r="E40" s="23">
        <v>9.1</v>
      </c>
      <c r="F40" s="23">
        <v>12.44</v>
      </c>
      <c r="G40" s="23">
        <v>12.44</v>
      </c>
    </row>
    <row r="41" spans="2:7" s="24" customFormat="1" ht="31.5" x14ac:dyDescent="0.25">
      <c r="B41" s="25" t="s">
        <v>67</v>
      </c>
      <c r="C41" s="21" t="s">
        <v>68</v>
      </c>
      <c r="D41" s="25" t="s">
        <v>69</v>
      </c>
      <c r="E41" s="23">
        <f>33897.06/1000</f>
        <v>33.897059999999996</v>
      </c>
      <c r="F41" s="23">
        <f>45254.32/1000</f>
        <v>45.25432</v>
      </c>
      <c r="G41" s="23">
        <f>46120.24/1000</f>
        <v>46.120239999999995</v>
      </c>
    </row>
    <row r="42" spans="2:7" s="24" customFormat="1" ht="47.25" x14ac:dyDescent="0.25">
      <c r="B42" s="37" t="s">
        <v>70</v>
      </c>
      <c r="C42" s="21" t="s">
        <v>71</v>
      </c>
      <c r="D42" s="22"/>
      <c r="E42" s="23"/>
      <c r="F42" s="23"/>
      <c r="G42" s="23"/>
    </row>
    <row r="43" spans="2:7" s="24" customFormat="1" x14ac:dyDescent="0.25">
      <c r="B43" s="38"/>
      <c r="C43" s="21" t="s">
        <v>57</v>
      </c>
      <c r="D43" s="22"/>
      <c r="E43" s="23"/>
      <c r="F43" s="23"/>
      <c r="G43" s="23"/>
    </row>
    <row r="44" spans="2:7" s="24" customFormat="1" ht="47.25" x14ac:dyDescent="0.25">
      <c r="B44" s="38"/>
      <c r="C44" s="21" t="s">
        <v>72</v>
      </c>
      <c r="D44" s="25" t="s">
        <v>10</v>
      </c>
      <c r="E44" s="23"/>
      <c r="F44" s="23"/>
      <c r="G44" s="23"/>
    </row>
    <row r="45" spans="2:7" s="24" customFormat="1" ht="53.25" customHeight="1" x14ac:dyDescent="0.25">
      <c r="B45" s="39"/>
      <c r="C45" s="21" t="s">
        <v>73</v>
      </c>
      <c r="D45" s="25" t="s">
        <v>10</v>
      </c>
      <c r="E45" s="23"/>
      <c r="F45" s="23"/>
      <c r="G45" s="23"/>
    </row>
    <row r="47" spans="2:7" x14ac:dyDescent="0.25">
      <c r="B47" s="5" t="s">
        <v>130</v>
      </c>
    </row>
    <row r="48" spans="2:7" x14ac:dyDescent="0.25">
      <c r="B48" s="5" t="s">
        <v>131</v>
      </c>
    </row>
    <row r="49" spans="2:2" x14ac:dyDescent="0.25">
      <c r="B49" s="5" t="s">
        <v>132</v>
      </c>
    </row>
    <row r="50" spans="2:2" x14ac:dyDescent="0.25">
      <c r="B50" s="6" t="s">
        <v>133</v>
      </c>
    </row>
  </sheetData>
  <mergeCells count="4">
    <mergeCell ref="B42:B45"/>
    <mergeCell ref="B35:B38"/>
    <mergeCell ref="B27:B31"/>
    <mergeCell ref="B7:G7"/>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48"/>
  <sheetViews>
    <sheetView topLeftCell="A13" zoomScaleNormal="100" workbookViewId="0">
      <selection activeCell="G23" sqref="G23"/>
    </sheetView>
  </sheetViews>
  <sheetFormatPr defaultRowHeight="15.75" x14ac:dyDescent="0.25"/>
  <cols>
    <col min="1" max="1" width="3.33203125" style="4" customWidth="1"/>
    <col min="2" max="2" width="4.77734375" style="4" customWidth="1"/>
    <col min="3" max="3" width="33.88671875" style="4" customWidth="1"/>
    <col min="4" max="4" width="10.109375" style="4" customWidth="1"/>
    <col min="5" max="5" width="11.44140625" style="4" customWidth="1"/>
    <col min="6" max="6" width="12.109375" style="4" customWidth="1"/>
    <col min="7" max="7" width="10.6640625" style="4" customWidth="1"/>
    <col min="8" max="8" width="11.88671875" style="4" customWidth="1"/>
    <col min="9" max="9" width="11.5546875" style="4" customWidth="1"/>
    <col min="10" max="10" width="11.88671875" style="4" customWidth="1"/>
    <col min="11" max="16384" width="8.88671875" style="4"/>
  </cols>
  <sheetData>
    <row r="2" spans="2:10" x14ac:dyDescent="0.25">
      <c r="J2" s="9" t="s">
        <v>126</v>
      </c>
    </row>
    <row r="3" spans="2:10" x14ac:dyDescent="0.25">
      <c r="J3" s="9" t="s">
        <v>127</v>
      </c>
    </row>
    <row r="4" spans="2:10" x14ac:dyDescent="0.25">
      <c r="J4" s="9" t="s">
        <v>128</v>
      </c>
    </row>
    <row r="5" spans="2:10" x14ac:dyDescent="0.25">
      <c r="J5" s="9" t="s">
        <v>129</v>
      </c>
    </row>
    <row r="7" spans="2:10" ht="16.5" customHeight="1" x14ac:dyDescent="0.25">
      <c r="B7" s="45" t="s">
        <v>125</v>
      </c>
      <c r="C7" s="45"/>
      <c r="D7" s="45"/>
      <c r="E7" s="45"/>
      <c r="F7" s="45"/>
      <c r="G7" s="45"/>
      <c r="H7" s="45"/>
      <c r="I7" s="45"/>
      <c r="J7" s="45"/>
    </row>
    <row r="9" spans="2:10" ht="63.75" customHeight="1" x14ac:dyDescent="0.25">
      <c r="B9" s="44" t="s">
        <v>0</v>
      </c>
      <c r="C9" s="44" t="s">
        <v>1</v>
      </c>
      <c r="D9" s="44" t="s">
        <v>2</v>
      </c>
      <c r="E9" s="44" t="s">
        <v>3</v>
      </c>
      <c r="F9" s="44"/>
      <c r="G9" s="44" t="s">
        <v>74</v>
      </c>
      <c r="H9" s="44"/>
      <c r="I9" s="44" t="s">
        <v>5</v>
      </c>
      <c r="J9" s="44"/>
    </row>
    <row r="10" spans="2:10" ht="31.5" x14ac:dyDescent="0.25">
      <c r="B10" s="44"/>
      <c r="C10" s="44"/>
      <c r="D10" s="44"/>
      <c r="E10" s="16" t="s">
        <v>75</v>
      </c>
      <c r="F10" s="16" t="s">
        <v>76</v>
      </c>
      <c r="G10" s="16" t="s">
        <v>75</v>
      </c>
      <c r="H10" s="16" t="s">
        <v>76</v>
      </c>
      <c r="I10" s="16" t="s">
        <v>75</v>
      </c>
      <c r="J10" s="16" t="s">
        <v>76</v>
      </c>
    </row>
    <row r="11" spans="2:10" ht="31.5" x14ac:dyDescent="0.25">
      <c r="B11" s="14" t="s">
        <v>6</v>
      </c>
      <c r="C11" s="2" t="s">
        <v>77</v>
      </c>
      <c r="D11" s="3"/>
      <c r="E11" s="3"/>
      <c r="F11" s="3"/>
      <c r="G11" s="3"/>
      <c r="H11" s="3"/>
      <c r="I11" s="3"/>
      <c r="J11" s="3"/>
    </row>
    <row r="12" spans="2:10" ht="31.5" x14ac:dyDescent="0.25">
      <c r="B12" s="40" t="s">
        <v>8</v>
      </c>
      <c r="C12" s="2" t="s">
        <v>78</v>
      </c>
      <c r="D12" s="3"/>
      <c r="E12" s="3"/>
      <c r="F12" s="3"/>
      <c r="G12" s="3"/>
      <c r="H12" s="3"/>
      <c r="I12" s="3"/>
      <c r="J12" s="3"/>
    </row>
    <row r="13" spans="2:10" ht="84" customHeight="1" x14ac:dyDescent="0.25">
      <c r="B13" s="41"/>
      <c r="C13" s="2" t="s">
        <v>79</v>
      </c>
      <c r="D13" s="14" t="s">
        <v>122</v>
      </c>
      <c r="E13" s="3"/>
      <c r="F13" s="3"/>
      <c r="G13" s="3"/>
      <c r="H13" s="3"/>
      <c r="I13" s="3"/>
      <c r="J13" s="3"/>
    </row>
    <row r="14" spans="2:10" ht="93.75" customHeight="1" x14ac:dyDescent="0.25">
      <c r="B14" s="42"/>
      <c r="C14" s="2" t="s">
        <v>80</v>
      </c>
      <c r="D14" s="14" t="s">
        <v>81</v>
      </c>
      <c r="E14" s="3"/>
      <c r="F14" s="3"/>
      <c r="G14" s="3"/>
      <c r="H14" s="3"/>
      <c r="I14" s="3"/>
      <c r="J14" s="3"/>
    </row>
    <row r="15" spans="2:10" ht="31.5" x14ac:dyDescent="0.25">
      <c r="B15" s="40" t="s">
        <v>11</v>
      </c>
      <c r="C15" s="2" t="s">
        <v>82</v>
      </c>
      <c r="D15" s="3"/>
      <c r="E15" s="3"/>
      <c r="F15" s="3"/>
      <c r="G15" s="3"/>
      <c r="H15" s="3"/>
      <c r="I15" s="3"/>
      <c r="J15" s="3"/>
    </row>
    <row r="16" spans="2:10" x14ac:dyDescent="0.25">
      <c r="B16" s="41"/>
      <c r="C16" s="2" t="s">
        <v>83</v>
      </c>
      <c r="D16" s="3"/>
      <c r="E16" s="15"/>
      <c r="F16" s="15"/>
      <c r="G16" s="15"/>
      <c r="H16" s="15"/>
      <c r="I16" s="15"/>
      <c r="J16" s="15"/>
    </row>
    <row r="17" spans="2:10" ht="31.5" x14ac:dyDescent="0.25">
      <c r="B17" s="41"/>
      <c r="C17" s="2" t="s">
        <v>84</v>
      </c>
      <c r="D17" s="14" t="s">
        <v>122</v>
      </c>
      <c r="E17" s="15"/>
      <c r="F17" s="15"/>
      <c r="G17" s="15"/>
      <c r="H17" s="15"/>
      <c r="I17" s="15"/>
      <c r="J17" s="15"/>
    </row>
    <row r="18" spans="2:10" ht="31.5" x14ac:dyDescent="0.25">
      <c r="B18" s="41"/>
      <c r="C18" s="2" t="s">
        <v>85</v>
      </c>
      <c r="D18" s="14" t="s">
        <v>81</v>
      </c>
      <c r="E18" s="15"/>
      <c r="F18" s="15"/>
      <c r="G18" s="15"/>
      <c r="H18" s="15"/>
      <c r="I18" s="15"/>
      <c r="J18" s="15"/>
    </row>
    <row r="19" spans="2:10" x14ac:dyDescent="0.25">
      <c r="B19" s="42"/>
      <c r="C19" s="2" t="s">
        <v>86</v>
      </c>
      <c r="D19" s="14" t="s">
        <v>81</v>
      </c>
      <c r="E19" s="20">
        <v>41.63</v>
      </c>
      <c r="F19" s="20">
        <v>49.05</v>
      </c>
      <c r="G19" s="20">
        <v>49.05</v>
      </c>
      <c r="H19" s="20">
        <v>50.58</v>
      </c>
      <c r="I19" s="20">
        <v>50.58</v>
      </c>
      <c r="J19" s="20">
        <v>65.31</v>
      </c>
    </row>
    <row r="20" spans="2:10" ht="47.25" x14ac:dyDescent="0.25">
      <c r="B20" s="14" t="s">
        <v>17</v>
      </c>
      <c r="C20" s="2" t="s">
        <v>87</v>
      </c>
      <c r="D20" s="14" t="s">
        <v>81</v>
      </c>
      <c r="E20" s="3"/>
      <c r="F20" s="3"/>
      <c r="G20" s="3"/>
      <c r="H20" s="3"/>
      <c r="I20" s="3"/>
      <c r="J20" s="3"/>
    </row>
    <row r="21" spans="2:10" x14ac:dyDescent="0.25">
      <c r="B21" s="14" t="s">
        <v>22</v>
      </c>
      <c r="C21" s="2" t="s">
        <v>88</v>
      </c>
      <c r="D21" s="3"/>
      <c r="E21" s="3"/>
      <c r="F21" s="3"/>
      <c r="G21" s="3"/>
      <c r="H21" s="3"/>
      <c r="I21" s="3"/>
      <c r="J21" s="3"/>
    </row>
    <row r="22" spans="2:10" ht="63" x14ac:dyDescent="0.25">
      <c r="B22" s="14" t="s">
        <v>24</v>
      </c>
      <c r="C22" s="2" t="s">
        <v>89</v>
      </c>
      <c r="D22" s="14" t="s">
        <v>81</v>
      </c>
      <c r="E22" s="3"/>
      <c r="F22" s="3"/>
      <c r="G22" s="3"/>
      <c r="H22" s="3"/>
      <c r="I22" s="3"/>
      <c r="J22" s="3"/>
    </row>
    <row r="23" spans="2:10" ht="78.75" x14ac:dyDescent="0.25">
      <c r="B23" s="14" t="s">
        <v>27</v>
      </c>
      <c r="C23" s="2" t="s">
        <v>90</v>
      </c>
      <c r="D23" s="14" t="s">
        <v>81</v>
      </c>
      <c r="E23" s="3"/>
      <c r="F23" s="3"/>
      <c r="G23" s="3"/>
      <c r="H23" s="3"/>
      <c r="I23" s="3"/>
      <c r="J23" s="3"/>
    </row>
    <row r="24" spans="2:10" ht="31.5" x14ac:dyDescent="0.25">
      <c r="B24" s="14" t="s">
        <v>30</v>
      </c>
      <c r="C24" s="2" t="s">
        <v>91</v>
      </c>
      <c r="D24" s="14" t="s">
        <v>21</v>
      </c>
      <c r="E24" s="3"/>
      <c r="F24" s="3"/>
      <c r="G24" s="3"/>
      <c r="H24" s="3"/>
      <c r="I24" s="3"/>
      <c r="J24" s="3"/>
    </row>
    <row r="25" spans="2:10" x14ac:dyDescent="0.25">
      <c r="B25" s="3"/>
      <c r="C25" s="2" t="s">
        <v>92</v>
      </c>
      <c r="D25" s="14" t="s">
        <v>21</v>
      </c>
      <c r="E25" s="3"/>
      <c r="F25" s="3"/>
      <c r="G25" s="3"/>
      <c r="H25" s="3"/>
      <c r="I25" s="3"/>
      <c r="J25" s="3"/>
    </row>
    <row r="26" spans="2:10" x14ac:dyDescent="0.25">
      <c r="B26" s="3"/>
      <c r="C26" s="2" t="s">
        <v>93</v>
      </c>
      <c r="D26" s="14" t="s">
        <v>21</v>
      </c>
      <c r="E26" s="3"/>
      <c r="F26" s="3"/>
      <c r="G26" s="3"/>
      <c r="H26" s="3"/>
      <c r="I26" s="3"/>
      <c r="J26" s="3"/>
    </row>
    <row r="27" spans="2:10" x14ac:dyDescent="0.25">
      <c r="B27" s="3"/>
      <c r="C27" s="2" t="s">
        <v>94</v>
      </c>
      <c r="D27" s="14" t="s">
        <v>21</v>
      </c>
      <c r="E27" s="3"/>
      <c r="F27" s="3"/>
      <c r="G27" s="3"/>
      <c r="H27" s="3"/>
      <c r="I27" s="3"/>
      <c r="J27" s="3"/>
    </row>
    <row r="28" spans="2:10" x14ac:dyDescent="0.25">
      <c r="B28" s="3"/>
      <c r="C28" s="2" t="s">
        <v>95</v>
      </c>
      <c r="D28" s="14" t="s">
        <v>21</v>
      </c>
      <c r="E28" s="3"/>
      <c r="F28" s="3"/>
      <c r="G28" s="3"/>
      <c r="H28" s="3"/>
      <c r="I28" s="3"/>
      <c r="J28" s="3"/>
    </row>
    <row r="29" spans="2:10" x14ac:dyDescent="0.25">
      <c r="B29" s="14" t="s">
        <v>43</v>
      </c>
      <c r="C29" s="2" t="s">
        <v>96</v>
      </c>
      <c r="D29" s="3"/>
      <c r="E29" s="3"/>
      <c r="F29" s="3"/>
      <c r="G29" s="3"/>
      <c r="H29" s="3"/>
      <c r="I29" s="3"/>
      <c r="J29" s="3"/>
    </row>
    <row r="30" spans="2:10" ht="31.5" x14ac:dyDescent="0.25">
      <c r="B30" s="40" t="s">
        <v>45</v>
      </c>
      <c r="C30" s="2" t="s">
        <v>97</v>
      </c>
      <c r="D30" s="14" t="s">
        <v>98</v>
      </c>
      <c r="E30" s="3"/>
      <c r="F30" s="3"/>
      <c r="G30" s="3"/>
      <c r="H30" s="3"/>
      <c r="I30" s="3"/>
      <c r="J30" s="3"/>
    </row>
    <row r="31" spans="2:10" ht="31.5" x14ac:dyDescent="0.25">
      <c r="B31" s="42"/>
      <c r="C31" s="2" t="s">
        <v>99</v>
      </c>
      <c r="D31" s="14" t="s">
        <v>98</v>
      </c>
      <c r="E31" s="3"/>
      <c r="F31" s="3"/>
      <c r="G31" s="3"/>
      <c r="H31" s="3"/>
      <c r="I31" s="3"/>
      <c r="J31" s="3"/>
    </row>
    <row r="32" spans="2:10" ht="31.5" x14ac:dyDescent="0.25">
      <c r="B32" s="14" t="s">
        <v>50</v>
      </c>
      <c r="C32" s="2" t="s">
        <v>100</v>
      </c>
      <c r="D32" s="14" t="s">
        <v>122</v>
      </c>
      <c r="E32" s="3"/>
      <c r="F32" s="3"/>
      <c r="G32" s="3"/>
      <c r="H32" s="3"/>
      <c r="I32" s="3"/>
      <c r="J32" s="3"/>
    </row>
    <row r="33" spans="2:10" ht="31.5" x14ac:dyDescent="0.25">
      <c r="B33" s="14" t="s">
        <v>51</v>
      </c>
      <c r="C33" s="2" t="s">
        <v>101</v>
      </c>
      <c r="D33" s="14" t="s">
        <v>102</v>
      </c>
      <c r="E33" s="3"/>
      <c r="F33" s="3"/>
      <c r="G33" s="3"/>
      <c r="H33" s="3"/>
      <c r="I33" s="3"/>
      <c r="J33" s="3"/>
    </row>
    <row r="34" spans="2:10" ht="31.5" x14ac:dyDescent="0.25">
      <c r="B34" s="14" t="s">
        <v>103</v>
      </c>
      <c r="C34" s="2" t="s">
        <v>104</v>
      </c>
      <c r="D34" s="14" t="s">
        <v>102</v>
      </c>
      <c r="E34" s="3"/>
      <c r="F34" s="3"/>
      <c r="G34" s="3"/>
      <c r="H34" s="3"/>
      <c r="I34" s="3"/>
      <c r="J34" s="3"/>
    </row>
    <row r="35" spans="2:10" x14ac:dyDescent="0.25">
      <c r="B35" s="40" t="s">
        <v>105</v>
      </c>
      <c r="C35" s="2" t="s">
        <v>106</v>
      </c>
      <c r="D35" s="14" t="s">
        <v>102</v>
      </c>
      <c r="E35" s="3"/>
      <c r="F35" s="3"/>
      <c r="G35" s="3"/>
      <c r="H35" s="3"/>
      <c r="I35" s="3"/>
      <c r="J35" s="3"/>
    </row>
    <row r="36" spans="2:10" ht="18.75" x14ac:dyDescent="0.25">
      <c r="B36" s="41"/>
      <c r="C36" s="2" t="s">
        <v>118</v>
      </c>
      <c r="D36" s="14" t="s">
        <v>102</v>
      </c>
      <c r="E36" s="3"/>
      <c r="F36" s="3"/>
      <c r="G36" s="3"/>
      <c r="H36" s="3"/>
      <c r="I36" s="3"/>
      <c r="J36" s="3"/>
    </row>
    <row r="37" spans="2:10" ht="18.75" x14ac:dyDescent="0.25">
      <c r="B37" s="41"/>
      <c r="C37" s="2" t="s">
        <v>119</v>
      </c>
      <c r="D37" s="14" t="s">
        <v>102</v>
      </c>
      <c r="E37" s="3"/>
      <c r="F37" s="3"/>
      <c r="G37" s="3"/>
      <c r="H37" s="3"/>
      <c r="I37" s="3"/>
      <c r="J37" s="3"/>
    </row>
    <row r="38" spans="2:10" ht="18.75" x14ac:dyDescent="0.25">
      <c r="B38" s="41"/>
      <c r="C38" s="2" t="s">
        <v>120</v>
      </c>
      <c r="D38" s="14" t="s">
        <v>102</v>
      </c>
      <c r="E38" s="3"/>
      <c r="F38" s="3"/>
      <c r="G38" s="3"/>
      <c r="H38" s="3"/>
      <c r="I38" s="3"/>
      <c r="J38" s="3"/>
    </row>
    <row r="39" spans="2:10" ht="18.75" x14ac:dyDescent="0.25">
      <c r="B39" s="42"/>
      <c r="C39" s="2" t="s">
        <v>121</v>
      </c>
      <c r="D39" s="14" t="s">
        <v>102</v>
      </c>
      <c r="E39" s="3"/>
      <c r="F39" s="3"/>
      <c r="G39" s="3"/>
      <c r="H39" s="3"/>
      <c r="I39" s="3"/>
      <c r="J39" s="3"/>
    </row>
    <row r="40" spans="2:10" x14ac:dyDescent="0.25">
      <c r="B40" s="14" t="s">
        <v>107</v>
      </c>
      <c r="C40" s="2" t="s">
        <v>108</v>
      </c>
      <c r="D40" s="14" t="s">
        <v>102</v>
      </c>
      <c r="E40" s="3"/>
      <c r="F40" s="3"/>
      <c r="G40" s="3"/>
      <c r="H40" s="3"/>
      <c r="I40" s="3"/>
      <c r="J40" s="3"/>
    </row>
    <row r="41" spans="2:10" ht="31.5" x14ac:dyDescent="0.25">
      <c r="B41" s="14" t="s">
        <v>53</v>
      </c>
      <c r="C41" s="2" t="s">
        <v>109</v>
      </c>
      <c r="D41" s="3"/>
      <c r="E41" s="3"/>
      <c r="F41" s="3"/>
      <c r="G41" s="3"/>
      <c r="H41" s="3"/>
      <c r="I41" s="3"/>
      <c r="J41" s="3"/>
    </row>
    <row r="42" spans="2:10" ht="31.5" x14ac:dyDescent="0.25">
      <c r="B42" s="14" t="s">
        <v>55</v>
      </c>
      <c r="C42" s="2" t="s">
        <v>110</v>
      </c>
      <c r="D42" s="14" t="s">
        <v>123</v>
      </c>
      <c r="E42" s="3"/>
      <c r="F42" s="3"/>
      <c r="G42" s="3"/>
      <c r="H42" s="3"/>
      <c r="I42" s="3"/>
      <c r="J42" s="3"/>
    </row>
    <row r="43" spans="2:10" x14ac:dyDescent="0.25">
      <c r="B43" s="14" t="s">
        <v>111</v>
      </c>
      <c r="C43" s="2" t="s">
        <v>112</v>
      </c>
      <c r="D43" s="14" t="s">
        <v>102</v>
      </c>
      <c r="E43" s="3"/>
      <c r="F43" s="3"/>
      <c r="G43" s="3"/>
      <c r="H43" s="3"/>
      <c r="I43" s="3"/>
      <c r="J43" s="3"/>
    </row>
    <row r="44" spans="2:10" ht="31.5" x14ac:dyDescent="0.25">
      <c r="B44" s="40" t="s">
        <v>113</v>
      </c>
      <c r="C44" s="2" t="s">
        <v>114</v>
      </c>
      <c r="D44" s="14" t="s">
        <v>115</v>
      </c>
      <c r="E44" s="3"/>
      <c r="F44" s="3"/>
      <c r="G44" s="3"/>
      <c r="H44" s="3"/>
      <c r="I44" s="3"/>
      <c r="J44" s="3"/>
    </row>
    <row r="45" spans="2:10" ht="31.5" x14ac:dyDescent="0.25">
      <c r="B45" s="41"/>
      <c r="C45" s="2" t="s">
        <v>116</v>
      </c>
      <c r="D45" s="14" t="s">
        <v>115</v>
      </c>
      <c r="E45" s="3"/>
      <c r="F45" s="3"/>
      <c r="G45" s="3"/>
      <c r="H45" s="3"/>
      <c r="I45" s="3"/>
      <c r="J45" s="3"/>
    </row>
    <row r="46" spans="2:10" ht="31.5" x14ac:dyDescent="0.25">
      <c r="B46" s="42"/>
      <c r="C46" s="2" t="s">
        <v>117</v>
      </c>
      <c r="D46" s="14" t="s">
        <v>115</v>
      </c>
      <c r="E46" s="3"/>
      <c r="F46" s="3"/>
      <c r="G46" s="3"/>
      <c r="H46" s="3"/>
      <c r="I46" s="3"/>
      <c r="J46" s="3"/>
    </row>
    <row r="48" spans="2:10" x14ac:dyDescent="0.25">
      <c r="B48" s="1" t="s">
        <v>124</v>
      </c>
    </row>
  </sheetData>
  <mergeCells count="12">
    <mergeCell ref="B30:B31"/>
    <mergeCell ref="B35:B39"/>
    <mergeCell ref="B44:B46"/>
    <mergeCell ref="B9:B10"/>
    <mergeCell ref="C9:C10"/>
    <mergeCell ref="G9:H9"/>
    <mergeCell ref="I9:J9"/>
    <mergeCell ref="B7:J7"/>
    <mergeCell ref="B12:B14"/>
    <mergeCell ref="B15:B19"/>
    <mergeCell ref="D9:D10"/>
    <mergeCell ref="E9:F9"/>
  </mergeCell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Предложение</vt:lpstr>
      <vt:lpstr>Приложение № 1</vt:lpstr>
      <vt:lpstr>Приложение № 2</vt:lpstr>
      <vt:lpstr>Приложение № 5</vt:lpstr>
      <vt:lpstr>'Приложение № 2'!sub_10211</vt:lpstr>
      <vt:lpstr>'Приложение № 2'!sub_10222</vt:lpstr>
      <vt:lpstr>'Приложение № 2'!sub_10223</vt:lpstr>
      <vt:lpstr>'Приложение № 2'!sub_10241</vt:lpstr>
    </vt:vector>
  </TitlesOfParts>
  <Company>НОУ ИФАиА</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Тамара</dc:creator>
  <cp:lastModifiedBy>Тамара</cp:lastModifiedBy>
  <cp:lastPrinted>2021-04-22T08:51:03Z</cp:lastPrinted>
  <dcterms:created xsi:type="dcterms:W3CDTF">2014-09-10T10:41:02Z</dcterms:created>
  <dcterms:modified xsi:type="dcterms:W3CDTF">2025-04-23T03:28:00Z</dcterms:modified>
</cp:coreProperties>
</file>